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orlagen\Formulare_fuer_Kunden\Formular-Dosis-Bilanzierung-Schwangerer\"/>
    </mc:Choice>
  </mc:AlternateContent>
  <bookViews>
    <workbookView xWindow="360" yWindow="315" windowWidth="15480" windowHeight="8640" activeTab="1"/>
  </bookViews>
  <sheets>
    <sheet name="Dosisbilanz Schwangerschaft" sheetId="1" r:id="rId1"/>
    <sheet name="Benutzungshinweise" sheetId="4" r:id="rId2"/>
  </sheets>
  <definedNames>
    <definedName name="_xlnm.Print_Area" localSheetId="0">'Dosisbilanz Schwangerschaft'!$A$1:$H$60</definedName>
  </definedName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A10" i="1"/>
  <c r="B5" i="1"/>
  <c r="B6" i="1"/>
  <c r="B7" i="1"/>
  <c r="B8" i="1"/>
  <c r="B9" i="1"/>
  <c r="E10" i="1"/>
  <c r="E11" i="1"/>
  <c r="E12" i="1"/>
  <c r="E13" i="1"/>
  <c r="E14" i="1"/>
  <c r="E15" i="1"/>
  <c r="A16" i="1"/>
  <c r="B11" i="1"/>
  <c r="B12" i="1"/>
  <c r="B13" i="1"/>
  <c r="B14" i="1"/>
  <c r="B15" i="1"/>
  <c r="E16" i="1"/>
  <c r="E17" i="1"/>
  <c r="E18" i="1"/>
  <c r="E19" i="1"/>
  <c r="E20" i="1"/>
  <c r="E21" i="1"/>
  <c r="A22" i="1"/>
  <c r="B17" i="1"/>
  <c r="B18" i="1"/>
  <c r="B19" i="1"/>
  <c r="B20" i="1"/>
  <c r="B21" i="1"/>
  <c r="E22" i="1"/>
  <c r="E23" i="1"/>
  <c r="E24" i="1"/>
  <c r="E25" i="1"/>
  <c r="E26" i="1"/>
  <c r="E27" i="1"/>
  <c r="A28" i="1"/>
  <c r="B23" i="1"/>
  <c r="B24" i="1"/>
  <c r="B25" i="1"/>
  <c r="B26" i="1"/>
  <c r="B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60" i="1"/>
  <c r="H22" i="1"/>
  <c r="A34" i="1"/>
  <c r="B29" i="1"/>
  <c r="B30" i="1"/>
  <c r="B31" i="1"/>
  <c r="B32" i="1"/>
  <c r="B33" i="1"/>
  <c r="A40" i="1"/>
  <c r="B35" i="1"/>
  <c r="B36" i="1"/>
  <c r="B37" i="1"/>
  <c r="B38" i="1"/>
  <c r="B39" i="1"/>
  <c r="A46" i="1"/>
  <c r="B41" i="1"/>
  <c r="B42" i="1"/>
  <c r="B43" i="1"/>
  <c r="B44" i="1"/>
  <c r="B45" i="1"/>
  <c r="A52" i="1"/>
  <c r="B47" i="1"/>
  <c r="B48" i="1"/>
  <c r="B49" i="1"/>
  <c r="B50" i="1"/>
  <c r="B51" i="1"/>
  <c r="A58" i="1"/>
  <c r="B53" i="1"/>
  <c r="B54" i="1"/>
  <c r="B55" i="1"/>
  <c r="B56" i="1"/>
  <c r="B57" i="1"/>
</calcChain>
</file>

<file path=xl/comments1.xml><?xml version="1.0" encoding="utf-8"?>
<comments xmlns="http://schemas.openxmlformats.org/spreadsheetml/2006/main">
  <authors>
    <author>Busch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Hier bitte das Startdatum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<sst xmlns="http://schemas.openxmlformats.org/spreadsheetml/2006/main" count="77" uniqueCount="64">
  <si>
    <t>Monat</t>
  </si>
  <si>
    <t>Woche</t>
  </si>
  <si>
    <t>amtlich</t>
  </si>
  <si>
    <t>Dosis</t>
  </si>
  <si>
    <t>Summe amtlich:</t>
  </si>
  <si>
    <t>(mSv)</t>
  </si>
  <si>
    <t>Dosisbilanz</t>
  </si>
  <si>
    <t>Strahlenexponierte Person</t>
  </si>
  <si>
    <t>Name:</t>
  </si>
  <si>
    <t>Vorname:</t>
  </si>
  <si>
    <t>Geb.-Datum:</t>
  </si>
  <si>
    <t>Schwangersch.</t>
  </si>
  <si>
    <t>mitgeteilt am:</t>
  </si>
  <si>
    <t>Strahlenschutzbeauftragte/r</t>
  </si>
  <si>
    <t xml:space="preserve">Abschluss der </t>
  </si>
  <si>
    <t>Messung am:</t>
  </si>
  <si>
    <t>Schwangerschaft:</t>
  </si>
  <si>
    <t xml:space="preserve">Berufliche Gesamtdosis während der </t>
  </si>
  <si>
    <t>Datum, Unterschrift</t>
  </si>
  <si>
    <t>Beruflich strahlenexponierte Person</t>
  </si>
  <si>
    <t>(Bilanz der amtlichen Messung)</t>
  </si>
  <si>
    <t>Ermittlung der beruflichen Strahlenexposition während der Schwangerschaft</t>
  </si>
  <si>
    <t xml:space="preserve">Diese zusätzlich zur amtlichen Dosimetrie erforderlichen Messungen dienen der vorsorglichen </t>
  </si>
  <si>
    <t xml:space="preserve">Überwachung des besonderen Grenzwertes von 1 mSv für das ungeborene Kind während der </t>
  </si>
  <si>
    <t>Schwangerschaft.</t>
  </si>
  <si>
    <t>Schwangerschaft ab dem Zeitpunkt der Mitteilung an den Arbeitgeber.</t>
  </si>
  <si>
    <t>Das Tabellenblatt "Dosisbilanz Schwangerschaft" soll die Dokumentation der einzelnen</t>
  </si>
  <si>
    <t>Schwangerschaft gemessene Gesamtdosis geben.</t>
  </si>
  <si>
    <t>Das Tabellenblatt ist für die interaktive Nutzung als Excel-Datei vorgesehen. Für die hand-</t>
  </si>
  <si>
    <t>schriftliche Dokumentation finden Sie ein anderes Formular mit größeren Feldern auf der</t>
  </si>
  <si>
    <t>Internetseite der Messstelle (www.dosimetrie.de).</t>
  </si>
  <si>
    <t>Benutzung:</t>
  </si>
  <si>
    <t>Bitte tragen Sie nur in die eingerahmten Felder Werte ein, damit die Bilanzierungsrechnung</t>
  </si>
  <si>
    <t>korrekt durchgeführt wird.</t>
  </si>
  <si>
    <t>Beginnen Sie damit, dass Sie im Feld A4 das Startdatum eintragen. Es muss in dem Monat</t>
  </si>
  <si>
    <t>liegen in dem Sie mit den Messungen beginnen. Das Formular stellt daraufhin automatisch</t>
  </si>
  <si>
    <t>Woche vorgesehen haben. Im Feld Ergebnis wird der Dosismesswert eingetragen, sobald</t>
  </si>
  <si>
    <t>eingegeben werden (also z.B. 0,1) ohne das Einheitensymbol.</t>
  </si>
  <si>
    <t>Wenn Sie nach Ablauf des jeweiligen Monats auch das Ergebnis des gleichzeitig getragenen</t>
  </si>
  <si>
    <t>Die Bilanzierung erfolgt dann so, dass in der letzten Spalte immer die aktuelle Gesamtdosis</t>
  </si>
  <si>
    <t>als letzter Wert angezeigt wird. Für zurückliegende Monate wird jeweils der Wert des amtlichen</t>
  </si>
  <si>
    <t>diese Weise erhalten Sie immer den bestmöglichen Gesamt-Bilanzwert für die bisherige</t>
  </si>
  <si>
    <t>Hinweise:</t>
  </si>
  <si>
    <t>Nach Abschluss der Messungen (das ist in der Regel mit Beginn des Mutterschaftsurlaubs)</t>
  </si>
  <si>
    <t>können Sie das Formular ausdrucken und die Kenntnisnahme durch die Schwangere und</t>
  </si>
  <si>
    <t xml:space="preserve">den Strahlenschutzbeauftragten dokumentieren lassen. </t>
  </si>
  <si>
    <r>
      <t>das Formular</t>
    </r>
    <r>
      <rPr>
        <b/>
        <sz val="10"/>
        <rFont val="Arial"/>
        <family val="2"/>
      </rPr>
      <t xml:space="preserve"> nicht </t>
    </r>
    <r>
      <rPr>
        <sz val="10"/>
        <rFont val="Arial"/>
        <family val="2"/>
      </rPr>
      <t>an die Messstelle zurück.</t>
    </r>
  </si>
  <si>
    <t>Personendosismessstelle im MPA NRW</t>
  </si>
  <si>
    <t>Rückfragen bitte an: 0231 / 4502 - 519</t>
  </si>
  <si>
    <t>Stand:</t>
  </si>
  <si>
    <t>Benutzungshinweise</t>
  </si>
  <si>
    <t>Zur Dosisbilanz-Tabelle</t>
  </si>
  <si>
    <t>die Folgemonate ein. Die Wochen werden jeweils durch das Datum des Montags bezeichnet.</t>
  </si>
  <si>
    <t>Dieses Dokument nehmen Sie bitte zu Ihren Strahlenschutzakten. Bitte senden Sie</t>
  </si>
  <si>
    <t>schwangerer Frauen arbeitswöchentlich ermittelt und der Schwangeren mitgeteilt werden.</t>
  </si>
  <si>
    <t>Messungen erleichtern und jederzeit einen aktuellen Überblick über die während der</t>
  </si>
  <si>
    <t>Sie diesen von der Messstelle mitgeteilt bekommen. Der Wert muss als Zahlenwert in mSv</t>
  </si>
  <si>
    <t>mSv</t>
  </si>
  <si>
    <t>Detektor-ID</t>
  </si>
  <si>
    <t>TL-DOS</t>
  </si>
  <si>
    <t>Im Feld Detektor ID TL-DOS tragen Sie bitte die Nummer des Detektorblisters ein, die Sie für diese</t>
  </si>
  <si>
    <t>amtlichen Dosimeters erhalten, tragen Sie dieses bitte in die letzte Zeile für den Tragemonat ein.</t>
  </si>
  <si>
    <t>Nach §69 Strahlenschutzverordnung muss die berufliche Strahlenexposition</t>
  </si>
  <si>
    <t>Dosimeters bilanziert und für den aktuellen Monat die wöchentlichen Ergebnisse hinzuaddiert. 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</si>
</sst>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mmmm\ yy"/>
    <numFmt numFmtId="166" formatCode="mmmm\ yyyy"/>
    <numFmt numFmtId="167" formatCode="0.0"/>
    <numFmt numFmtId="168" formatCode="0.0&quot; mSv&quot;"/>
  </numFmts>
  <fonts count="9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167" fontId="0" fillId="2" borderId="0" xfId="0" applyNumberFormat="1" applyFill="1" applyBorder="1" applyProtection="1">
      <protection locked="0"/>
    </xf>
    <xf numFmtId="0" fontId="5" fillId="2" borderId="0" xfId="0" applyFont="1" applyFill="1" applyProtection="1"/>
    <xf numFmtId="164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Protection="1"/>
    <xf numFmtId="167" fontId="0" fillId="2" borderId="0" xfId="0" applyNumberFormat="1" applyFill="1" applyBorder="1" applyProtection="1"/>
    <xf numFmtId="0" fontId="0" fillId="2" borderId="0" xfId="0" applyFill="1" applyProtection="1"/>
    <xf numFmtId="0" fontId="0" fillId="2" borderId="0" xfId="0" applyFill="1"/>
    <xf numFmtId="0" fontId="0" fillId="2" borderId="1" xfId="0" applyFill="1" applyBorder="1" applyProtection="1"/>
    <xf numFmtId="164" fontId="0" fillId="2" borderId="2" xfId="0" applyNumberFormat="1" applyFill="1" applyBorder="1" applyAlignment="1" applyProtection="1">
      <alignment horizontal="center"/>
    </xf>
    <xf numFmtId="167" fontId="0" fillId="2" borderId="2" xfId="0" applyNumberFormat="1" applyFill="1" applyBorder="1" applyProtection="1"/>
    <xf numFmtId="167" fontId="0" fillId="2" borderId="3" xfId="0" applyNumberFormat="1" applyFill="1" applyBorder="1" applyProtection="1"/>
    <xf numFmtId="0" fontId="2" fillId="2" borderId="0" xfId="0" applyFont="1" applyFill="1" applyProtection="1"/>
    <xf numFmtId="164" fontId="0" fillId="2" borderId="4" xfId="0" applyNumberFormat="1" applyFill="1" applyBorder="1" applyAlignment="1" applyProtection="1">
      <alignment horizontal="center"/>
    </xf>
    <xf numFmtId="167" fontId="0" fillId="2" borderId="4" xfId="0" applyNumberFormat="1" applyFill="1" applyBorder="1" applyProtection="1"/>
    <xf numFmtId="167" fontId="0" fillId="2" borderId="5" xfId="0" applyNumberFormat="1" applyFill="1" applyBorder="1" applyProtection="1"/>
    <xf numFmtId="0" fontId="0" fillId="2" borderId="1" xfId="0" applyFill="1" applyBorder="1"/>
    <xf numFmtId="164" fontId="0" fillId="2" borderId="2" xfId="0" applyNumberFormat="1" applyFill="1" applyBorder="1" applyAlignment="1">
      <alignment horizontal="center"/>
    </xf>
    <xf numFmtId="0" fontId="0" fillId="2" borderId="6" xfId="0" applyFill="1" applyBorder="1"/>
    <xf numFmtId="164" fontId="0" fillId="2" borderId="0" xfId="0" applyNumberFormat="1" applyFill="1" applyBorder="1" applyAlignment="1">
      <alignment horizontal="center"/>
    </xf>
    <xf numFmtId="167" fontId="0" fillId="2" borderId="7" xfId="0" applyNumberFormat="1" applyFill="1" applyBorder="1" applyProtection="1"/>
    <xf numFmtId="166" fontId="0" fillId="2" borderId="8" xfId="0" applyNumberFormat="1" applyFill="1" applyBorder="1" applyProtection="1"/>
    <xf numFmtId="167" fontId="2" fillId="2" borderId="5" xfId="0" applyNumberFormat="1" applyFont="1" applyFill="1" applyBorder="1" applyProtection="1"/>
    <xf numFmtId="164" fontId="0" fillId="2" borderId="0" xfId="0" applyNumberFormat="1" applyFill="1"/>
    <xf numFmtId="14" fontId="0" fillId="2" borderId="0" xfId="0" applyNumberFormat="1" applyFill="1"/>
    <xf numFmtId="0" fontId="2" fillId="2" borderId="0" xfId="0" applyFont="1" applyFill="1"/>
    <xf numFmtId="168" fontId="2" fillId="2" borderId="0" xfId="0" applyNumberFormat="1" applyFont="1" applyFill="1"/>
    <xf numFmtId="0" fontId="0" fillId="2" borderId="9" xfId="0" applyFill="1" applyBorder="1"/>
    <xf numFmtId="0" fontId="0" fillId="2" borderId="0" xfId="0" applyFill="1" applyBorder="1"/>
    <xf numFmtId="167" fontId="0" fillId="2" borderId="0" xfId="0" applyNumberFormat="1" applyFill="1" applyBorder="1"/>
    <xf numFmtId="165" fontId="0" fillId="2" borderId="0" xfId="0" applyNumberFormat="1" applyFill="1" applyBorder="1"/>
    <xf numFmtId="164" fontId="1" fillId="2" borderId="0" xfId="0" applyNumberFormat="1" applyFon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2" fillId="2" borderId="12" xfId="0" applyNumberFormat="1" applyFont="1" applyFill="1" applyBorder="1" applyProtection="1">
      <protection locked="0"/>
    </xf>
    <xf numFmtId="0" fontId="6" fillId="2" borderId="0" xfId="1" applyFill="1" applyAlignment="1" applyProtection="1"/>
    <xf numFmtId="0" fontId="7" fillId="2" borderId="0" xfId="1" applyFont="1" applyFill="1" applyAlignment="1" applyProtection="1"/>
    <xf numFmtId="0" fontId="8" fillId="2" borderId="0" xfId="0" applyFont="1" applyFill="1"/>
    <xf numFmtId="1" fontId="0" fillId="2" borderId="0" xfId="0" applyNumberFormat="1" applyFill="1" applyBorder="1" applyProtection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" fontId="0" fillId="2" borderId="0" xfId="0" applyNumberFormat="1" applyFill="1" applyBorder="1"/>
    <xf numFmtId="14" fontId="0" fillId="2" borderId="11" xfId="0" applyNumberFormat="1" applyFill="1" applyBorder="1" applyProtection="1">
      <protection locked="0"/>
    </xf>
    <xf numFmtId="167" fontId="2" fillId="2" borderId="0" xfId="0" applyNumberFormat="1" applyFont="1" applyFill="1" applyBorder="1" applyProtection="1"/>
    <xf numFmtId="1" fontId="0" fillId="2" borderId="0" xfId="0" applyNumberFormat="1" applyFill="1" applyBorder="1" applyAlignment="1" applyProtection="1">
      <alignment horizontal="right"/>
    </xf>
    <xf numFmtId="167" fontId="2" fillId="2" borderId="0" xfId="0" applyNumberFormat="1" applyFont="1" applyFill="1" applyBorder="1" applyAlignment="1" applyProtection="1">
      <alignment horizontal="right"/>
    </xf>
    <xf numFmtId="14" fontId="8" fillId="2" borderId="11" xfId="0" applyNumberFormat="1" applyFont="1" applyFill="1" applyBorder="1" applyProtection="1">
      <protection locked="0"/>
    </xf>
    <xf numFmtId="1" fontId="8" fillId="2" borderId="2" xfId="0" applyNumberFormat="1" applyFont="1" applyFill="1" applyBorder="1" applyProtection="1"/>
    <xf numFmtId="1" fontId="8" fillId="2" borderId="4" xfId="0" applyNumberFormat="1" applyFont="1" applyFill="1" applyBorder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4"/>
  <sheetViews>
    <sheetView zoomScale="120" workbookViewId="0">
      <selection activeCell="D46" sqref="D46"/>
    </sheetView>
  </sheetViews>
  <sheetFormatPr baseColWidth="10" defaultRowHeight="12.75" x14ac:dyDescent="0.2"/>
  <cols>
    <col min="1" max="1" width="14.85546875" style="28" customWidth="1"/>
    <col min="2" max="2" width="9.42578125" style="19" customWidth="1"/>
    <col min="3" max="3" width="11.42578125" style="44"/>
    <col min="4" max="5" width="11.42578125" style="29"/>
    <col min="6" max="6" width="2.7109375" style="7" customWidth="1"/>
    <col min="7" max="8" width="15.42578125" style="7" customWidth="1"/>
    <col min="9" max="16384" width="11.42578125" style="7"/>
  </cols>
  <sheetData>
    <row r="1" spans="1:10" ht="15.75" x14ac:dyDescent="0.25">
      <c r="A1" s="2" t="s">
        <v>21</v>
      </c>
      <c r="B1" s="3"/>
      <c r="C1" s="39"/>
      <c r="D1" s="5"/>
      <c r="E1" s="5"/>
      <c r="F1" s="6"/>
      <c r="G1" s="6"/>
      <c r="H1" s="6"/>
      <c r="I1" s="37" t="s">
        <v>50</v>
      </c>
      <c r="J1" s="37"/>
    </row>
    <row r="2" spans="1:10" ht="13.5" thickBot="1" x14ac:dyDescent="0.25">
      <c r="A2" s="4"/>
      <c r="B2" s="3"/>
      <c r="C2" s="39"/>
      <c r="D2" s="5"/>
      <c r="E2" s="5"/>
      <c r="F2" s="6"/>
      <c r="G2" s="6"/>
      <c r="H2" s="6"/>
    </row>
    <row r="3" spans="1:10" x14ac:dyDescent="0.2">
      <c r="A3" s="8" t="s">
        <v>0</v>
      </c>
      <c r="B3" s="9" t="s">
        <v>1</v>
      </c>
      <c r="C3" s="50" t="s">
        <v>58</v>
      </c>
      <c r="D3" s="10" t="s">
        <v>3</v>
      </c>
      <c r="E3" s="11" t="s">
        <v>6</v>
      </c>
      <c r="F3" s="6"/>
      <c r="G3" s="12" t="s">
        <v>7</v>
      </c>
      <c r="H3" s="6"/>
    </row>
    <row r="4" spans="1:10" ht="13.5" thickBot="1" x14ac:dyDescent="0.25">
      <c r="A4" s="49">
        <v>44835</v>
      </c>
      <c r="B4" s="13"/>
      <c r="C4" s="51" t="s">
        <v>59</v>
      </c>
      <c r="D4" s="14" t="s">
        <v>5</v>
      </c>
      <c r="E4" s="15" t="s">
        <v>5</v>
      </c>
      <c r="F4" s="6"/>
      <c r="G4" s="6"/>
      <c r="H4" s="6"/>
    </row>
    <row r="5" spans="1:10" x14ac:dyDescent="0.2">
      <c r="A5" s="16"/>
      <c r="B5" s="17">
        <f>DATE(YEAR(A10),MONTH(A10),IF(WEEKDAY(A10,3)=0,1,8-WEEKDAY(A10,3)))</f>
        <v>44837</v>
      </c>
      <c r="C5" s="40"/>
      <c r="D5" s="32"/>
      <c r="E5" s="11" t="str">
        <f>IF(D5="","",SUM(D$5:D5))</f>
        <v/>
      </c>
      <c r="G5" s="7" t="s">
        <v>8</v>
      </c>
      <c r="H5" s="33"/>
    </row>
    <row r="6" spans="1:10" x14ac:dyDescent="0.2">
      <c r="A6" s="18"/>
      <c r="B6" s="19">
        <f>B5+7</f>
        <v>44844</v>
      </c>
      <c r="C6" s="41"/>
      <c r="D6" s="34"/>
      <c r="E6" s="20" t="str">
        <f>IF(D6="","",SUM(D$5:D6))</f>
        <v/>
      </c>
      <c r="G6" s="7" t="s">
        <v>9</v>
      </c>
      <c r="H6" s="33"/>
    </row>
    <row r="7" spans="1:10" x14ac:dyDescent="0.2">
      <c r="A7" s="18"/>
      <c r="B7" s="19">
        <f>B6+7</f>
        <v>44851</v>
      </c>
      <c r="C7" s="41"/>
      <c r="D7" s="34"/>
      <c r="E7" s="20" t="str">
        <f>IF(D7="","",SUM(D$5:D7))</f>
        <v/>
      </c>
      <c r="G7" s="7" t="s">
        <v>10</v>
      </c>
      <c r="H7" s="33"/>
    </row>
    <row r="8" spans="1:10" x14ac:dyDescent="0.2">
      <c r="A8" s="18"/>
      <c r="B8" s="19">
        <f>B7+7</f>
        <v>44858</v>
      </c>
      <c r="C8" s="41"/>
      <c r="D8" s="34"/>
      <c r="E8" s="20" t="str">
        <f>IF(D8="","",SUM(D$5:D8))</f>
        <v/>
      </c>
      <c r="G8" s="7" t="s">
        <v>11</v>
      </c>
      <c r="H8" s="28"/>
    </row>
    <row r="9" spans="1:10" x14ac:dyDescent="0.2">
      <c r="A9" s="18"/>
      <c r="B9" s="19">
        <f>IF(MONTH(B8+7)=MONTH(A10),B8+7,"-")</f>
        <v>44865</v>
      </c>
      <c r="C9" s="41"/>
      <c r="D9" s="34"/>
      <c r="E9" s="20" t="str">
        <f>IF(D9="","",SUM(D$5:D9))</f>
        <v/>
      </c>
      <c r="G9" s="7" t="s">
        <v>12</v>
      </c>
      <c r="H9" s="45"/>
    </row>
    <row r="10" spans="1:10" ht="13.5" thickBot="1" x14ac:dyDescent="0.25">
      <c r="A10" s="21">
        <f>DATE(YEAR(A4),MONTH(A4),1)</f>
        <v>44835</v>
      </c>
      <c r="B10" s="13" t="s">
        <v>2</v>
      </c>
      <c r="C10" s="42"/>
      <c r="D10" s="35"/>
      <c r="E10" s="22" t="str">
        <f>IF(D10="","",D10)</f>
        <v/>
      </c>
      <c r="G10" s="23"/>
      <c r="H10" s="24"/>
    </row>
    <row r="11" spans="1:10" x14ac:dyDescent="0.2">
      <c r="A11" s="16"/>
      <c r="B11" s="17">
        <f>DATE(YEAR(A16),MONTH(A16),IF(WEEKDAY(A16,3)=0,1,8-WEEKDAY(A16,3)))</f>
        <v>44872</v>
      </c>
      <c r="C11" s="40"/>
      <c r="D11" s="32"/>
      <c r="E11" s="11" t="str">
        <f>IF(D11="","",E$10+SUM(D$11:D11))</f>
        <v/>
      </c>
    </row>
    <row r="12" spans="1:10" x14ac:dyDescent="0.2">
      <c r="A12" s="18"/>
      <c r="B12" s="19">
        <f>B11+7</f>
        <v>44879</v>
      </c>
      <c r="C12" s="41"/>
      <c r="D12" s="34"/>
      <c r="E12" s="20" t="str">
        <f>IF(D12="","",E$10+SUM(D$11:D12))</f>
        <v/>
      </c>
      <c r="G12" s="25" t="s">
        <v>13</v>
      </c>
      <c r="H12" s="25"/>
    </row>
    <row r="13" spans="1:10" x14ac:dyDescent="0.2">
      <c r="A13" s="18"/>
      <c r="B13" s="19">
        <f>B12+7</f>
        <v>44886</v>
      </c>
      <c r="C13" s="41"/>
      <c r="D13" s="34"/>
      <c r="E13" s="20" t="str">
        <f>IF(D13="","",E$10+SUM(D$11:D13))</f>
        <v/>
      </c>
    </row>
    <row r="14" spans="1:10" x14ac:dyDescent="0.2">
      <c r="A14" s="18"/>
      <c r="B14" s="19">
        <f>B13+7</f>
        <v>44893</v>
      </c>
      <c r="C14" s="41"/>
      <c r="D14" s="34"/>
      <c r="E14" s="20" t="str">
        <f>IF(D14="","",E$10+SUM(D$11:D14))</f>
        <v/>
      </c>
      <c r="G14" s="7" t="s">
        <v>8</v>
      </c>
      <c r="H14" s="33"/>
    </row>
    <row r="15" spans="1:10" x14ac:dyDescent="0.2">
      <c r="A15" s="18"/>
      <c r="B15" s="19" t="str">
        <f>IF(MONTH(B14+7)=MONTH(A16),B14+7,"-")</f>
        <v>-</v>
      </c>
      <c r="C15" s="41"/>
      <c r="D15" s="34"/>
      <c r="E15" s="20" t="str">
        <f>IF(D15="","",E$10+SUM(D$11:D15))</f>
        <v/>
      </c>
      <c r="G15" s="7" t="s">
        <v>9</v>
      </c>
      <c r="H15" s="33"/>
    </row>
    <row r="16" spans="1:10" ht="13.5" thickBot="1" x14ac:dyDescent="0.25">
      <c r="A16" s="21">
        <f>DATE(YEAR(A10),MONTH(A10)+1,1)</f>
        <v>44866</v>
      </c>
      <c r="B16" s="13" t="s">
        <v>2</v>
      </c>
      <c r="C16" s="42"/>
      <c r="D16" s="35"/>
      <c r="E16" s="22" t="str">
        <f>IF(D16="","",SUM(E10,D16))</f>
        <v/>
      </c>
    </row>
    <row r="17" spans="1:8" x14ac:dyDescent="0.2">
      <c r="A17" s="16"/>
      <c r="B17" s="17">
        <f>DATE(YEAR(A22),MONTH(A22),IF(WEEKDAY(A22,3)=0,1,8-WEEKDAY(A22,3)))</f>
        <v>44900</v>
      </c>
      <c r="C17" s="40"/>
      <c r="D17" s="32"/>
      <c r="E17" s="11" t="str">
        <f>IF(D17="","",E$16+SUM(D$17:D17))</f>
        <v/>
      </c>
      <c r="G17" s="7" t="s">
        <v>14</v>
      </c>
    </row>
    <row r="18" spans="1:8" x14ac:dyDescent="0.2">
      <c r="A18" s="18"/>
      <c r="B18" s="19">
        <f>B17+7</f>
        <v>44907</v>
      </c>
      <c r="C18" s="41"/>
      <c r="D18" s="34"/>
      <c r="E18" s="20" t="str">
        <f>IF(D18="","",E$16+SUM(D$17:D18))</f>
        <v/>
      </c>
      <c r="G18" s="7" t="s">
        <v>15</v>
      </c>
      <c r="H18" s="45"/>
    </row>
    <row r="19" spans="1:8" x14ac:dyDescent="0.2">
      <c r="A19" s="18"/>
      <c r="B19" s="19">
        <f>B18+7</f>
        <v>44914</v>
      </c>
      <c r="C19" s="41"/>
      <c r="D19" s="34"/>
      <c r="E19" s="20" t="str">
        <f>IF(D19="","",E$16+SUM(D$17:D19))</f>
        <v/>
      </c>
    </row>
    <row r="20" spans="1:8" x14ac:dyDescent="0.2">
      <c r="A20" s="18"/>
      <c r="B20" s="19">
        <f>B19+7</f>
        <v>44921</v>
      </c>
      <c r="C20" s="41"/>
      <c r="D20" s="34"/>
      <c r="E20" s="20" t="str">
        <f>IF(D20="","",E$16+SUM(D$17:D20))</f>
        <v/>
      </c>
    </row>
    <row r="21" spans="1:8" x14ac:dyDescent="0.2">
      <c r="A21" s="18"/>
      <c r="B21" s="19" t="str">
        <f>IF(MONTH(B20+7)=MONTH(A22),B20+7,"-")</f>
        <v>-</v>
      </c>
      <c r="C21" s="41"/>
      <c r="D21" s="34"/>
      <c r="E21" s="20" t="str">
        <f>IF(D21="","",E$16+SUM(D$17:D21))</f>
        <v/>
      </c>
      <c r="G21" s="7" t="s">
        <v>17</v>
      </c>
    </row>
    <row r="22" spans="1:8" ht="13.5" thickBot="1" x14ac:dyDescent="0.25">
      <c r="A22" s="21">
        <f>DATE(YEAR(A16),MONTH(A16)+1,1)</f>
        <v>44896</v>
      </c>
      <c r="B22" s="13" t="s">
        <v>2</v>
      </c>
      <c r="C22" s="42"/>
      <c r="D22" s="35"/>
      <c r="E22" s="22" t="str">
        <f>IF(D22="","",SUM(E16,D22))</f>
        <v/>
      </c>
      <c r="G22" s="7" t="s">
        <v>16</v>
      </c>
      <c r="H22" s="26">
        <f>E60</f>
        <v>0</v>
      </c>
    </row>
    <row r="23" spans="1:8" x14ac:dyDescent="0.2">
      <c r="A23" s="16"/>
      <c r="B23" s="17">
        <f>DATE(YEAR(A28),MONTH(A28),IF(WEEKDAY(A28,3)=0,1,8-WEEKDAY(A28,3)))</f>
        <v>44928</v>
      </c>
      <c r="C23" s="40"/>
      <c r="D23" s="32"/>
      <c r="E23" s="11" t="str">
        <f>IF(D23="","",E$22+SUM(D$23:D23))</f>
        <v/>
      </c>
      <c r="G23" s="7" t="s">
        <v>20</v>
      </c>
    </row>
    <row r="24" spans="1:8" x14ac:dyDescent="0.2">
      <c r="A24" s="18"/>
      <c r="B24" s="19">
        <f>B23+7</f>
        <v>44935</v>
      </c>
      <c r="C24" s="41"/>
      <c r="D24" s="34"/>
      <c r="E24" s="20" t="str">
        <f>IF(D24="","",E$22+SUM(D$23:D24))</f>
        <v/>
      </c>
    </row>
    <row r="25" spans="1:8" x14ac:dyDescent="0.2">
      <c r="A25" s="18"/>
      <c r="B25" s="19">
        <f>B24+7</f>
        <v>44942</v>
      </c>
      <c r="C25" s="41"/>
      <c r="D25" s="34"/>
      <c r="E25" s="20" t="str">
        <f>IF(D25="","",E$22+SUM(D$23:D25))</f>
        <v/>
      </c>
    </row>
    <row r="26" spans="1:8" x14ac:dyDescent="0.2">
      <c r="A26" s="18"/>
      <c r="B26" s="19">
        <f>B25+7</f>
        <v>44949</v>
      </c>
      <c r="C26" s="41"/>
      <c r="D26" s="34"/>
      <c r="E26" s="20" t="str">
        <f>IF(D26="","",E$22+SUM(D$23:D26))</f>
        <v/>
      </c>
    </row>
    <row r="27" spans="1:8" x14ac:dyDescent="0.2">
      <c r="A27" s="18"/>
      <c r="B27" s="19">
        <f>IF(MONTH(B26+7)=MONTH(A28),B26+7,"-")</f>
        <v>44956</v>
      </c>
      <c r="C27" s="41"/>
      <c r="D27" s="34"/>
      <c r="E27" s="20" t="str">
        <f>IF(D27="","",E$22+SUM(D$23:D27))</f>
        <v/>
      </c>
    </row>
    <row r="28" spans="1:8" ht="13.5" thickBot="1" x14ac:dyDescent="0.25">
      <c r="A28" s="21">
        <f>DATE(YEAR(A22),MONTH(A22)+1,1)</f>
        <v>44927</v>
      </c>
      <c r="B28" s="13" t="s">
        <v>2</v>
      </c>
      <c r="C28" s="42"/>
      <c r="D28" s="35"/>
      <c r="E28" s="22" t="str">
        <f>IF(D28="","",SUM(E22,D28))</f>
        <v/>
      </c>
      <c r="G28" s="27"/>
      <c r="H28" s="27"/>
    </row>
    <row r="29" spans="1:8" x14ac:dyDescent="0.2">
      <c r="A29" s="16"/>
      <c r="B29" s="17">
        <f>DATE(YEAR(A34),MONTH(A34),IF(WEEKDAY(A34,3)=0,1,8-WEEKDAY(A34,3)))</f>
        <v>44963</v>
      </c>
      <c r="C29" s="40"/>
      <c r="D29" s="32"/>
      <c r="E29" s="11" t="str">
        <f>IF(D29="","",E$28+SUM(D$29:D29))</f>
        <v/>
      </c>
      <c r="G29" s="7" t="s">
        <v>18</v>
      </c>
    </row>
    <row r="30" spans="1:8" x14ac:dyDescent="0.2">
      <c r="A30" s="18"/>
      <c r="B30" s="19">
        <f>B29+7</f>
        <v>44970</v>
      </c>
      <c r="C30" s="41"/>
      <c r="D30" s="34"/>
      <c r="E30" s="20" t="str">
        <f>IF(D30="","",E$28+SUM(D$29:D30))</f>
        <v/>
      </c>
      <c r="G30" s="7" t="s">
        <v>19</v>
      </c>
    </row>
    <row r="31" spans="1:8" x14ac:dyDescent="0.2">
      <c r="A31" s="18"/>
      <c r="B31" s="19">
        <f>B30+7</f>
        <v>44977</v>
      </c>
      <c r="C31" s="41"/>
      <c r="D31" s="34"/>
      <c r="E31" s="20" t="str">
        <f>IF(D31="","",E$28+SUM(D$29:D31))</f>
        <v/>
      </c>
    </row>
    <row r="32" spans="1:8" x14ac:dyDescent="0.2">
      <c r="A32" s="18"/>
      <c r="B32" s="19">
        <f>B31+7</f>
        <v>44984</v>
      </c>
      <c r="C32" s="41"/>
      <c r="D32" s="34"/>
      <c r="E32" s="20" t="str">
        <f>IF(D32="","",E$28+SUM(D$29:D32))</f>
        <v/>
      </c>
    </row>
    <row r="33" spans="1:8" x14ac:dyDescent="0.2">
      <c r="A33" s="18"/>
      <c r="B33" s="19" t="str">
        <f>IF(MONTH(B32+7)=MONTH(A34),B32+7,"-")</f>
        <v>-</v>
      </c>
      <c r="C33" s="41"/>
      <c r="D33" s="34"/>
      <c r="E33" s="20" t="str">
        <f>IF(D33="","",E$28+SUM(D$29:D33))</f>
        <v/>
      </c>
    </row>
    <row r="34" spans="1:8" ht="13.5" thickBot="1" x14ac:dyDescent="0.25">
      <c r="A34" s="21">
        <f>DATE(YEAR(A28),MONTH(A28)+1,1)</f>
        <v>44958</v>
      </c>
      <c r="B34" s="13" t="s">
        <v>2</v>
      </c>
      <c r="C34" s="42"/>
      <c r="D34" s="35"/>
      <c r="E34" s="22" t="str">
        <f>IF(D34="","",SUM(E28,D34))</f>
        <v/>
      </c>
      <c r="G34" s="27"/>
      <c r="H34" s="27"/>
    </row>
    <row r="35" spans="1:8" x14ac:dyDescent="0.2">
      <c r="A35" s="16"/>
      <c r="B35" s="17">
        <f>DATE(YEAR(A40),MONTH(A40),IF(WEEKDAY(A40,3)=0,1,8-WEEKDAY(A40,3)))</f>
        <v>44991</v>
      </c>
      <c r="C35" s="40"/>
      <c r="D35" s="32"/>
      <c r="E35" s="11" t="str">
        <f>IF(D35="","",E$34+SUM(D$35:D35))</f>
        <v/>
      </c>
      <c r="G35" s="7" t="s">
        <v>18</v>
      </c>
    </row>
    <row r="36" spans="1:8" x14ac:dyDescent="0.2">
      <c r="A36" s="18"/>
      <c r="B36" s="19">
        <f>B35+7</f>
        <v>44998</v>
      </c>
      <c r="C36" s="41"/>
      <c r="D36" s="34"/>
      <c r="E36" s="20" t="str">
        <f>IF(D36="","",E$34+SUM(D$35:D36))</f>
        <v/>
      </c>
      <c r="G36" s="7" t="s">
        <v>13</v>
      </c>
    </row>
    <row r="37" spans="1:8" x14ac:dyDescent="0.2">
      <c r="A37" s="18"/>
      <c r="B37" s="19">
        <f>B36+7</f>
        <v>45005</v>
      </c>
      <c r="C37" s="41"/>
      <c r="D37" s="34"/>
      <c r="E37" s="20" t="str">
        <f>IF(D37="","",E$34+SUM(D$35:D37))</f>
        <v/>
      </c>
    </row>
    <row r="38" spans="1:8" x14ac:dyDescent="0.2">
      <c r="A38" s="18"/>
      <c r="B38" s="19">
        <f>B37+7</f>
        <v>45012</v>
      </c>
      <c r="C38" s="41"/>
      <c r="D38" s="34"/>
      <c r="E38" s="20" t="str">
        <f>IF(D38="","",E$34+SUM(D$35:D38))</f>
        <v/>
      </c>
    </row>
    <row r="39" spans="1:8" x14ac:dyDescent="0.2">
      <c r="A39" s="18"/>
      <c r="B39" s="19" t="str">
        <f>IF(MONTH(B38+7)=MONTH(A40),B38+7,"-")</f>
        <v>-</v>
      </c>
      <c r="C39" s="41"/>
      <c r="D39" s="34"/>
      <c r="E39" s="20" t="str">
        <f>IF(D39="","",E$34+SUM(D$35:D39))</f>
        <v/>
      </c>
    </row>
    <row r="40" spans="1:8" ht="13.5" thickBot="1" x14ac:dyDescent="0.25">
      <c r="A40" s="21">
        <f>DATE(YEAR(A34),MONTH(A34)+1,1)</f>
        <v>44986</v>
      </c>
      <c r="B40" s="13" t="s">
        <v>2</v>
      </c>
      <c r="C40" s="42"/>
      <c r="D40" s="35"/>
      <c r="E40" s="22" t="str">
        <f>IF(D40="","",SUM(E34,D40))</f>
        <v/>
      </c>
    </row>
    <row r="41" spans="1:8" x14ac:dyDescent="0.2">
      <c r="A41" s="16"/>
      <c r="B41" s="17">
        <f>DATE(YEAR(A46),MONTH(A46),IF(WEEKDAY(A46,3)=0,1,8-WEEKDAY(A46,3)))</f>
        <v>45019</v>
      </c>
      <c r="C41" s="40"/>
      <c r="D41" s="32"/>
      <c r="E41" s="11" t="str">
        <f>IF(D41="","",E$40+SUM(D$41:D41))</f>
        <v/>
      </c>
    </row>
    <row r="42" spans="1:8" x14ac:dyDescent="0.2">
      <c r="A42" s="18"/>
      <c r="B42" s="19">
        <f>B41+7</f>
        <v>45026</v>
      </c>
      <c r="C42" s="41"/>
      <c r="D42" s="34"/>
      <c r="E42" s="20" t="str">
        <f>IF(D42="","",E$40+SUM(D$41:D42))</f>
        <v/>
      </c>
    </row>
    <row r="43" spans="1:8" x14ac:dyDescent="0.2">
      <c r="A43" s="18"/>
      <c r="B43" s="19">
        <f>B42+7</f>
        <v>45033</v>
      </c>
      <c r="C43" s="41"/>
      <c r="D43" s="34"/>
      <c r="E43" s="20" t="str">
        <f>IF(D43="","",E$40+SUM(D$41:D43))</f>
        <v/>
      </c>
    </row>
    <row r="44" spans="1:8" x14ac:dyDescent="0.2">
      <c r="A44" s="18"/>
      <c r="B44" s="19">
        <f>B43+7</f>
        <v>45040</v>
      </c>
      <c r="C44" s="41"/>
      <c r="D44" s="34"/>
      <c r="E44" s="20" t="str">
        <f>IF(D44="","",E$40+SUM(D$41:D44))</f>
        <v/>
      </c>
    </row>
    <row r="45" spans="1:8" x14ac:dyDescent="0.2">
      <c r="A45" s="18"/>
      <c r="B45" s="19" t="str">
        <f>IF(MONTH(B44+7)=MONTH(A46),B44+7,"-")</f>
        <v>-</v>
      </c>
      <c r="C45" s="41"/>
      <c r="D45" s="34"/>
      <c r="E45" s="20" t="str">
        <f>IF(D45="","",E$40+SUM(D$41:D45))</f>
        <v/>
      </c>
    </row>
    <row r="46" spans="1:8" ht="13.5" thickBot="1" x14ac:dyDescent="0.25">
      <c r="A46" s="21">
        <f>DATE(YEAR(A40),MONTH(A40)+1,1)</f>
        <v>45017</v>
      </c>
      <c r="B46" s="13" t="s">
        <v>2</v>
      </c>
      <c r="C46" s="42"/>
      <c r="D46" s="35"/>
      <c r="E46" s="22" t="str">
        <f>IF(D46="","",SUM(E40,D46))</f>
        <v/>
      </c>
    </row>
    <row r="47" spans="1:8" x14ac:dyDescent="0.2">
      <c r="A47" s="16"/>
      <c r="B47" s="17">
        <f>DATE(YEAR(A52),MONTH(A52),IF(WEEKDAY(A52,3)=0,1,8-WEEKDAY(A52,3)))</f>
        <v>45047</v>
      </c>
      <c r="C47" s="40"/>
      <c r="D47" s="32"/>
      <c r="E47" s="11" t="str">
        <f>IF(D47="","",E$46+SUM(D$47:D47))</f>
        <v/>
      </c>
    </row>
    <row r="48" spans="1:8" x14ac:dyDescent="0.2">
      <c r="A48" s="18"/>
      <c r="B48" s="19">
        <f>B47+7</f>
        <v>45054</v>
      </c>
      <c r="C48" s="41"/>
      <c r="D48" s="34"/>
      <c r="E48" s="20" t="str">
        <f>IF(D48="","",E$46+SUM(D$47:D48))</f>
        <v/>
      </c>
    </row>
    <row r="49" spans="1:8" x14ac:dyDescent="0.2">
      <c r="A49" s="18"/>
      <c r="B49" s="19">
        <f>B48+7</f>
        <v>45061</v>
      </c>
      <c r="C49" s="41"/>
      <c r="D49" s="34"/>
      <c r="E49" s="20" t="str">
        <f>IF(D49="","",E$46+SUM(D$47:D49))</f>
        <v/>
      </c>
    </row>
    <row r="50" spans="1:8" x14ac:dyDescent="0.2">
      <c r="A50" s="18"/>
      <c r="B50" s="19">
        <f>B49+7</f>
        <v>45068</v>
      </c>
      <c r="C50" s="41"/>
      <c r="D50" s="34"/>
      <c r="E50" s="20" t="str">
        <f>IF(D50="","",E$46+SUM(D$47:D50))</f>
        <v/>
      </c>
    </row>
    <row r="51" spans="1:8" x14ac:dyDescent="0.2">
      <c r="A51" s="18"/>
      <c r="B51" s="19">
        <f>IF(MONTH(B50+7)=MONTH(A52),B50+7,"-")</f>
        <v>45075</v>
      </c>
      <c r="C51" s="41"/>
      <c r="D51" s="34"/>
      <c r="E51" s="20" t="str">
        <f>IF(D51="","",E$46+SUM(D$47:D51))</f>
        <v/>
      </c>
    </row>
    <row r="52" spans="1:8" ht="13.5" thickBot="1" x14ac:dyDescent="0.25">
      <c r="A52" s="21">
        <f>DATE(YEAR(A46),MONTH(A46)+1,1)</f>
        <v>45047</v>
      </c>
      <c r="B52" s="13" t="s">
        <v>2</v>
      </c>
      <c r="C52" s="42"/>
      <c r="D52" s="35"/>
      <c r="E52" s="22" t="str">
        <f>IF(D52="","",SUM(E46,D52))</f>
        <v/>
      </c>
    </row>
    <row r="53" spans="1:8" x14ac:dyDescent="0.2">
      <c r="A53" s="16"/>
      <c r="B53" s="17">
        <f>DATE(YEAR(A58),MONTH(A58),IF(WEEKDAY(A58,3)=0,1,8-WEEKDAY(A58,3)))</f>
        <v>45082</v>
      </c>
      <c r="C53" s="40"/>
      <c r="D53" s="32"/>
      <c r="E53" s="11" t="str">
        <f>IF(D53="","",E$52+SUM(D$53:D53))</f>
        <v/>
      </c>
    </row>
    <row r="54" spans="1:8" x14ac:dyDescent="0.2">
      <c r="A54" s="18"/>
      <c r="B54" s="19">
        <f>B53+7</f>
        <v>45089</v>
      </c>
      <c r="C54" s="41"/>
      <c r="D54" s="34"/>
      <c r="E54" s="20" t="str">
        <f>IF(D54="","",E$52+SUM(D$53:D54))</f>
        <v/>
      </c>
    </row>
    <row r="55" spans="1:8" x14ac:dyDescent="0.2">
      <c r="A55" s="18"/>
      <c r="B55" s="19">
        <f>B54+7</f>
        <v>45096</v>
      </c>
      <c r="C55" s="41"/>
      <c r="D55" s="34"/>
      <c r="E55" s="20" t="str">
        <f>IF(D55="","",E$52+SUM(D$53:D55))</f>
        <v/>
      </c>
    </row>
    <row r="56" spans="1:8" x14ac:dyDescent="0.2">
      <c r="A56" s="18"/>
      <c r="B56" s="19">
        <f>B55+7</f>
        <v>45103</v>
      </c>
      <c r="C56" s="41"/>
      <c r="D56" s="34"/>
      <c r="E56" s="20" t="str">
        <f>IF(D56="","",E$52+SUM(D$53:D56))</f>
        <v/>
      </c>
    </row>
    <row r="57" spans="1:8" x14ac:dyDescent="0.2">
      <c r="A57" s="18"/>
      <c r="B57" s="19" t="str">
        <f>IF(MONTH(B56+7)=MONTH(A58),B56+7,"-")</f>
        <v>-</v>
      </c>
      <c r="C57" s="41"/>
      <c r="D57" s="34"/>
      <c r="E57" s="20" t="str">
        <f>IF(D57="","",E$52+SUM(D$53:D57))</f>
        <v/>
      </c>
    </row>
    <row r="58" spans="1:8" ht="13.5" thickBot="1" x14ac:dyDescent="0.25">
      <c r="A58" s="21">
        <f>DATE(YEAR(A52),MONTH(A52)+1,1)</f>
        <v>45078</v>
      </c>
      <c r="B58" s="13" t="s">
        <v>2</v>
      </c>
      <c r="C58" s="42"/>
      <c r="D58" s="35"/>
      <c r="E58" s="22" t="str">
        <f>IF(D58="","",SUM(E52,D58))</f>
        <v/>
      </c>
    </row>
    <row r="59" spans="1:8" x14ac:dyDescent="0.2">
      <c r="A59" s="4"/>
      <c r="B59" s="3"/>
      <c r="C59" s="47"/>
      <c r="D59" s="5"/>
      <c r="E59" s="5"/>
      <c r="F59" s="6"/>
      <c r="G59" s="6"/>
      <c r="H59" s="6"/>
    </row>
    <row r="60" spans="1:8" x14ac:dyDescent="0.2">
      <c r="A60" s="4"/>
      <c r="B60" s="3"/>
      <c r="C60" s="39"/>
      <c r="D60" s="48" t="s">
        <v>4</v>
      </c>
      <c r="E60" s="46">
        <f>SUM(D10,D16,D22,D28,D34,D40,D46,D52,D58)</f>
        <v>0</v>
      </c>
      <c r="F60" s="6"/>
      <c r="G60" s="12" t="s">
        <v>57</v>
      </c>
      <c r="H60" s="6"/>
    </row>
    <row r="61" spans="1:8" x14ac:dyDescent="0.2">
      <c r="C61" s="43"/>
      <c r="D61" s="1"/>
      <c r="E61" s="5"/>
    </row>
    <row r="62" spans="1:8" x14ac:dyDescent="0.2">
      <c r="C62" s="43"/>
      <c r="D62" s="1"/>
      <c r="E62" s="5"/>
    </row>
    <row r="63" spans="1:8" x14ac:dyDescent="0.2">
      <c r="C63" s="43"/>
      <c r="D63" s="1"/>
      <c r="E63" s="5"/>
    </row>
    <row r="64" spans="1:8" x14ac:dyDescent="0.2">
      <c r="A64" s="30"/>
      <c r="B64" s="31"/>
    </row>
  </sheetData>
  <phoneticPr fontId="0" type="noConversion"/>
  <hyperlinks>
    <hyperlink ref="I1:J1" location="Benutzungshinweise!A1" display="Benutzungshinweise"/>
  </hyperlinks>
  <pageMargins left="0.78740157480314965" right="0.39370078740157483" top="0.59055118110236227" bottom="0.59055118110236227" header="0.31496062992125984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zoomScale="150" workbookViewId="0">
      <selection activeCell="A39" sqref="A39"/>
    </sheetView>
  </sheetViews>
  <sheetFormatPr baseColWidth="10" defaultRowHeight="12.75" x14ac:dyDescent="0.2"/>
  <cols>
    <col min="1" max="16384" width="11.42578125" style="7"/>
  </cols>
  <sheetData>
    <row r="1" spans="1:1" x14ac:dyDescent="0.2">
      <c r="A1" s="25" t="s">
        <v>42</v>
      </c>
    </row>
    <row r="3" spans="1:1" x14ac:dyDescent="0.2">
      <c r="A3" s="38" t="s">
        <v>62</v>
      </c>
    </row>
    <row r="4" spans="1:1" x14ac:dyDescent="0.2">
      <c r="A4" s="38" t="s">
        <v>54</v>
      </c>
    </row>
    <row r="6" spans="1:1" x14ac:dyDescent="0.2">
      <c r="A6" s="7" t="s">
        <v>22</v>
      </c>
    </row>
    <row r="7" spans="1:1" x14ac:dyDescent="0.2">
      <c r="A7" s="7" t="s">
        <v>23</v>
      </c>
    </row>
    <row r="8" spans="1:1" x14ac:dyDescent="0.2">
      <c r="A8" s="7" t="s">
        <v>25</v>
      </c>
    </row>
    <row r="10" spans="1:1" x14ac:dyDescent="0.2">
      <c r="A10" s="7" t="s">
        <v>26</v>
      </c>
    </row>
    <row r="11" spans="1:1" x14ac:dyDescent="0.2">
      <c r="A11" s="38" t="s">
        <v>55</v>
      </c>
    </row>
    <row r="12" spans="1:1" x14ac:dyDescent="0.2">
      <c r="A12" s="7" t="s">
        <v>27</v>
      </c>
    </row>
    <row r="14" spans="1:1" x14ac:dyDescent="0.2">
      <c r="A14" s="7" t="s">
        <v>28</v>
      </c>
    </row>
    <row r="15" spans="1:1" x14ac:dyDescent="0.2">
      <c r="A15" s="7" t="s">
        <v>29</v>
      </c>
    </row>
    <row r="16" spans="1:1" x14ac:dyDescent="0.2">
      <c r="A16" s="7" t="s">
        <v>30</v>
      </c>
    </row>
    <row r="19" spans="1:1" x14ac:dyDescent="0.2">
      <c r="A19" s="25" t="s">
        <v>31</v>
      </c>
    </row>
    <row r="21" spans="1:1" x14ac:dyDescent="0.2">
      <c r="A21" s="7" t="s">
        <v>32</v>
      </c>
    </row>
    <row r="22" spans="1:1" x14ac:dyDescent="0.2">
      <c r="A22" s="7" t="s">
        <v>33</v>
      </c>
    </row>
    <row r="24" spans="1:1" x14ac:dyDescent="0.2">
      <c r="A24" s="7" t="s">
        <v>34</v>
      </c>
    </row>
    <row r="25" spans="1:1" x14ac:dyDescent="0.2">
      <c r="A25" s="7" t="s">
        <v>35</v>
      </c>
    </row>
    <row r="26" spans="1:1" x14ac:dyDescent="0.2">
      <c r="A26" s="38" t="s">
        <v>52</v>
      </c>
    </row>
    <row r="28" spans="1:1" x14ac:dyDescent="0.2">
      <c r="A28" s="38" t="s">
        <v>60</v>
      </c>
    </row>
    <row r="29" spans="1:1" x14ac:dyDescent="0.2">
      <c r="A29" s="7" t="s">
        <v>36</v>
      </c>
    </row>
    <row r="30" spans="1:1" x14ac:dyDescent="0.2">
      <c r="A30" s="7" t="s">
        <v>56</v>
      </c>
    </row>
    <row r="31" spans="1:1" x14ac:dyDescent="0.2">
      <c r="A31" s="7" t="s">
        <v>37</v>
      </c>
    </row>
    <row r="33" spans="1:1" x14ac:dyDescent="0.2">
      <c r="A33" s="7" t="s">
        <v>38</v>
      </c>
    </row>
    <row r="34" spans="1:1" x14ac:dyDescent="0.2">
      <c r="A34" s="38" t="s">
        <v>61</v>
      </c>
    </row>
    <row r="36" spans="1:1" x14ac:dyDescent="0.2">
      <c r="A36" s="7" t="s">
        <v>39</v>
      </c>
    </row>
    <row r="37" spans="1:1" x14ac:dyDescent="0.2">
      <c r="A37" s="7" t="s">
        <v>40</v>
      </c>
    </row>
    <row r="38" spans="1:1" x14ac:dyDescent="0.2">
      <c r="A38" s="38" t="s">
        <v>63</v>
      </c>
    </row>
    <row r="39" spans="1:1" x14ac:dyDescent="0.2">
      <c r="A39" s="7" t="s">
        <v>41</v>
      </c>
    </row>
    <row r="40" spans="1:1" x14ac:dyDescent="0.2">
      <c r="A40" s="7" t="s">
        <v>24</v>
      </c>
    </row>
    <row r="42" spans="1:1" x14ac:dyDescent="0.2">
      <c r="A42" s="7" t="s">
        <v>43</v>
      </c>
    </row>
    <row r="43" spans="1:1" x14ac:dyDescent="0.2">
      <c r="A43" s="7" t="s">
        <v>44</v>
      </c>
    </row>
    <row r="44" spans="1:1" x14ac:dyDescent="0.2">
      <c r="A44" s="7" t="s">
        <v>45</v>
      </c>
    </row>
    <row r="46" spans="1:1" x14ac:dyDescent="0.2">
      <c r="A46" s="38" t="s">
        <v>53</v>
      </c>
    </row>
    <row r="47" spans="1:1" x14ac:dyDescent="0.2">
      <c r="A47" s="7" t="s">
        <v>46</v>
      </c>
    </row>
    <row r="50" spans="1:2" x14ac:dyDescent="0.2">
      <c r="A50" s="7" t="s">
        <v>49</v>
      </c>
      <c r="B50" s="24">
        <v>44818</v>
      </c>
    </row>
    <row r="51" spans="1:2" x14ac:dyDescent="0.2">
      <c r="A51" s="7" t="s">
        <v>48</v>
      </c>
    </row>
    <row r="52" spans="1:2" x14ac:dyDescent="0.2">
      <c r="A52" s="7" t="s">
        <v>47</v>
      </c>
    </row>
    <row r="55" spans="1:2" x14ac:dyDescent="0.2">
      <c r="A55" s="36" t="s">
        <v>51</v>
      </c>
      <c r="B55" s="36"/>
    </row>
  </sheetData>
  <phoneticPr fontId="0" type="noConversion"/>
  <hyperlinks>
    <hyperlink ref="A55:B55" location="'Dosisbilanz Schwangerschaft'!A1" display="Zur Dosisbilanz-Tabelle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Dosisbilanz Schwangerschaft</vt:lpstr>
      <vt:lpstr>Benutzungshinweise</vt:lpstr>
      <vt:lpstr>'Dosisbilanz Schwangerschaft'!Druckbereich</vt:lpstr>
    </vt:vector>
  </TitlesOfParts>
  <Company>MPANRW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</dc:creator>
  <cp:lastModifiedBy>Jordan</cp:lastModifiedBy>
  <cp:lastPrinted>2009-01-08T10:05:18Z</cp:lastPrinted>
  <dcterms:created xsi:type="dcterms:W3CDTF">2008-10-14T12:21:54Z</dcterms:created>
  <dcterms:modified xsi:type="dcterms:W3CDTF">2022-09-14T06:29:23Z</dcterms:modified>
</cp:coreProperties>
</file>